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53A82861-C03A-4946-894D-11CC39212B7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EAI!$A$1:$H$46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<sst xmlns="http://schemas.openxmlformats.org/spreadsheetml/2006/main" count="99" uniqueCount="51">
  <si>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</si>
  <si>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</si>
  <si>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</si>
  <si>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</si>
  <si>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</si>
  <si>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</si>
  <si>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</si>
  <si>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</si>
  <si>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</si>
  <si>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</si>
  <si>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</si>
  <si>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</si>
  <si>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</si>
  <si>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</si>
  <si>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</si>
  <si>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</si>
  <si>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</si>
  <si>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</si>
  <si>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</si>
  <si>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</si>
  <si>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</si>
  <si>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</si>
  <si>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</si>
  <si>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</si>
  <si>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</si>
  <si>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</si>
  <si>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</si>
  <si>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</si>
  <si>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</si>
  <si>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</si>
  <si>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</si>
  <si>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</si>
  <si>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</si>
  <si>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</si>
  <si>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</si>
  <si>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</si>
  <si>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</si>
  <si>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</si>
  <si>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</si>
  <si>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</si>
  <si>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</si>
  <si>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</si>
  <si>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</si>
  <si>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</si>
  <si>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</si>
  <si>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</si>
  <si>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</si>
  <si>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</si>
  <si>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</si>
  <si>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</si>
  <si>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 Felipe
Estado Analítico de Ingresos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</si>
</sst>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view="pageBreakPreview" zoomScale="120" zoomScaleNormal="100" zoomScaleSheetLayoutView="12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21437415.34</v>
      </c>
      <c r="D5" s="21">
        <v>1173696.97</v>
      </c>
      <c r="E5" s="21">
        <f>C5+D5</f>
        <v>22611112.309999999</v>
      </c>
      <c r="F5" s="21">
        <v>23314344.960000001</v>
      </c>
      <c r="G5" s="21">
        <v>23314344.960000001</v>
      </c>
      <c r="H5" s="21">
        <f>G5-C5</f>
        <v>1876929.620000001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5967941.5800000001</v>
      </c>
      <c r="D8" s="22">
        <v>-333653.63</v>
      </c>
      <c r="E8" s="22">
        <f t="shared" si="0"/>
        <v>5634287.9500000002</v>
      </c>
      <c r="F8" s="22">
        <v>7714383.3600000003</v>
      </c>
      <c r="G8" s="22">
        <v>3587389.16</v>
      </c>
      <c r="H8" s="22">
        <f t="shared" si="1"/>
        <v>-2380552.42</v>
      </c>
      <c r="I8" s="45" t="s">
        <v>39</v>
      </c>
    </row>
    <row r="9" spans="1:9" x14ac:dyDescent="0.2">
      <c r="A9" s="33"/>
      <c r="B9" s="43" t="s">
        <v>4</v>
      </c>
      <c r="C9" s="22">
        <v>4462653.18</v>
      </c>
      <c r="D9" s="22">
        <v>-756341.3</v>
      </c>
      <c r="E9" s="22">
        <f t="shared" si="0"/>
        <v>3706311.88</v>
      </c>
      <c r="F9" s="22">
        <v>3435887.67</v>
      </c>
      <c r="G9" s="22">
        <v>3435887.67</v>
      </c>
      <c r="H9" s="22">
        <f t="shared" si="1"/>
        <v>-1026765.5099999998</v>
      </c>
      <c r="I9" s="45" t="s">
        <v>40</v>
      </c>
    </row>
    <row r="10" spans="1:9" x14ac:dyDescent="0.2">
      <c r="A10" s="34"/>
      <c r="B10" s="44" t="s">
        <v>5</v>
      </c>
      <c r="C10" s="22">
        <v>2213964.98</v>
      </c>
      <c r="D10" s="22">
        <v>-168377.81</v>
      </c>
      <c r="E10" s="22">
        <f t="shared" ref="E10:E13" si="2">C10+D10</f>
        <v>2045587.17</v>
      </c>
      <c r="F10" s="22">
        <v>1235517.0900000001</v>
      </c>
      <c r="G10" s="22">
        <v>1235517.0900000001</v>
      </c>
      <c r="H10" s="22">
        <f t="shared" ref="H10:H13" si="3">G10-C10</f>
        <v>-978447.8899999999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331574868.51999998</v>
      </c>
      <c r="D12" s="22">
        <v>87999761.209999993</v>
      </c>
      <c r="E12" s="22">
        <f t="shared" si="2"/>
        <v>419574629.72999996</v>
      </c>
      <c r="F12" s="22">
        <v>216267124.15000001</v>
      </c>
      <c r="G12" s="22">
        <v>216267124.15000001</v>
      </c>
      <c r="H12" s="22">
        <f t="shared" si="3"/>
        <v>-115307744.36999997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41604074.68</v>
      </c>
      <c r="E14" s="22">
        <f t="shared" ref="E14" si="4">C14+D14</f>
        <v>41604074.68</v>
      </c>
      <c r="F14" s="22">
        <v>41526584.609999999</v>
      </c>
      <c r="G14" s="22">
        <v>41526584.609999999</v>
      </c>
      <c r="H14" s="22">
        <f t="shared" ref="H14" si="5">G14-C14</f>
        <v>41526584.609999999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365656843.59999996</v>
      </c>
      <c r="D16" s="23">
        <f t="shared" ref="D16:H16" si="6">SUM(D5:D14)</f>
        <v>129519160.12</v>
      </c>
      <c r="E16" s="23">
        <f t="shared" si="6"/>
        <v>495176003.71999997</v>
      </c>
      <c r="F16" s="23">
        <f t="shared" si="6"/>
        <v>293493841.84000003</v>
      </c>
      <c r="G16" s="11">
        <f t="shared" si="6"/>
        <v>289366847.63999999</v>
      </c>
      <c r="H16" s="12">
        <f t="shared" si="6"/>
        <v>-76289995.959999979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365656843.59999996</v>
      </c>
      <c r="D21" s="24">
        <f t="shared" si="7"/>
        <v>87915085.439999998</v>
      </c>
      <c r="E21" s="24">
        <f t="shared" si="7"/>
        <v>453571929.03999996</v>
      </c>
      <c r="F21" s="24">
        <f t="shared" si="7"/>
        <v>251967257.23000002</v>
      </c>
      <c r="G21" s="24">
        <f t="shared" si="7"/>
        <v>247840263.03</v>
      </c>
      <c r="H21" s="24">
        <f t="shared" si="7"/>
        <v>-117816580.56999998</v>
      </c>
      <c r="I21" s="45" t="s">
        <v>46</v>
      </c>
    </row>
    <row r="22" spans="1:9" x14ac:dyDescent="0.2">
      <c r="A22" s="16"/>
      <c r="B22" s="17" t="s">
        <v>0</v>
      </c>
      <c r="C22" s="25">
        <v>21437415.34</v>
      </c>
      <c r="D22" s="25">
        <v>1173696.97</v>
      </c>
      <c r="E22" s="25">
        <f t="shared" ref="E22:E25" si="8">C22+D22</f>
        <v>22611112.309999999</v>
      </c>
      <c r="F22" s="25">
        <v>23314344.960000001</v>
      </c>
      <c r="G22" s="25">
        <v>23314344.960000001</v>
      </c>
      <c r="H22" s="25">
        <f t="shared" ref="H22:H25" si="9">G22-C22</f>
        <v>1876929.620000001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5967941.5800000001</v>
      </c>
      <c r="D25" s="25">
        <v>-333653.63</v>
      </c>
      <c r="E25" s="25">
        <f t="shared" si="8"/>
        <v>5634287.9500000002</v>
      </c>
      <c r="F25" s="25">
        <v>7714383.3600000003</v>
      </c>
      <c r="G25" s="25">
        <v>3587389.16</v>
      </c>
      <c r="H25" s="25">
        <f t="shared" si="9"/>
        <v>-2380552.42</v>
      </c>
      <c r="I25" s="45" t="s">
        <v>39</v>
      </c>
    </row>
    <row r="26" spans="1:9" x14ac:dyDescent="0.2">
      <c r="A26" s="16"/>
      <c r="B26" s="17" t="s">
        <v>28</v>
      </c>
      <c r="C26" s="25">
        <v>4462653.18</v>
      </c>
      <c r="D26" s="25">
        <v>-756341.3</v>
      </c>
      <c r="E26" s="25">
        <f t="shared" ref="E26" si="10">C26+D26</f>
        <v>3706311.88</v>
      </c>
      <c r="F26" s="25">
        <v>3435887.67</v>
      </c>
      <c r="G26" s="25">
        <v>3435887.67</v>
      </c>
      <c r="H26" s="25">
        <f t="shared" ref="H26" si="11">G26-C26</f>
        <v>-1026765.5099999998</v>
      </c>
      <c r="I26" s="45" t="s">
        <v>40</v>
      </c>
    </row>
    <row r="27" spans="1:9" x14ac:dyDescent="0.2">
      <c r="A27" s="16"/>
      <c r="B27" s="17" t="s">
        <v>29</v>
      </c>
      <c r="C27" s="25">
        <v>2213964.98</v>
      </c>
      <c r="D27" s="25">
        <v>-168377.81</v>
      </c>
      <c r="E27" s="25">
        <f t="shared" ref="E27:E29" si="12">C27+D27</f>
        <v>2045587.17</v>
      </c>
      <c r="F27" s="25">
        <v>1235517.0900000001</v>
      </c>
      <c r="G27" s="25">
        <v>1235517.0900000001</v>
      </c>
      <c r="H27" s="25">
        <f t="shared" ref="H27:H29" si="13">G27-C27</f>
        <v>-978447.8899999999</v>
      </c>
      <c r="I27" s="45" t="s">
        <v>41</v>
      </c>
    </row>
    <row r="28" spans="1:9" ht="22.5" x14ac:dyDescent="0.2">
      <c r="A28" s="16"/>
      <c r="B28" s="17" t="s">
        <v>30</v>
      </c>
      <c r="C28" s="25">
        <v>331574868.51999998</v>
      </c>
      <c r="D28" s="25">
        <v>87999761.209999993</v>
      </c>
      <c r="E28" s="25">
        <f t="shared" si="12"/>
        <v>419574629.72999996</v>
      </c>
      <c r="F28" s="25">
        <v>216267124.15000001</v>
      </c>
      <c r="G28" s="25">
        <v>216267124.15000001</v>
      </c>
      <c r="H28" s="25">
        <f t="shared" si="13"/>
        <v>-115307744.36999997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41604074.68</v>
      </c>
      <c r="E37" s="26">
        <f t="shared" si="17"/>
        <v>41604074.68</v>
      </c>
      <c r="F37" s="26">
        <f t="shared" si="17"/>
        <v>41526584.609999999</v>
      </c>
      <c r="G37" s="26">
        <f t="shared" si="17"/>
        <v>41526584.609999999</v>
      </c>
      <c r="H37" s="26">
        <f t="shared" si="17"/>
        <v>41526584.609999999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41604074.68</v>
      </c>
      <c r="E38" s="25">
        <f>C38+D38</f>
        <v>41604074.68</v>
      </c>
      <c r="F38" s="25">
        <v>41526584.609999999</v>
      </c>
      <c r="G38" s="25">
        <v>41526584.609999999</v>
      </c>
      <c r="H38" s="25">
        <f>G38-C38</f>
        <v>41526584.609999999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365656843.59999996</v>
      </c>
      <c r="D39" s="23">
        <f t="shared" ref="D39:H39" si="18">SUM(D37+D31+D21)</f>
        <v>129519160.12</v>
      </c>
      <c r="E39" s="23">
        <f t="shared" si="18"/>
        <v>495176003.71999997</v>
      </c>
      <c r="F39" s="23">
        <f t="shared" si="18"/>
        <v>293493841.84000003</v>
      </c>
      <c r="G39" s="23">
        <f t="shared" si="18"/>
        <v>289366847.63999999</v>
      </c>
      <c r="H39" s="12">
        <f t="shared" si="18"/>
        <v>-76289995.959999979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46" bottom="0.35" header="0.31496062992125984" footer="0.31496062992125984"/>
  <pageSetup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2022-07-28T00:00:29Z</cp:lastPrinted>
  <dcterms:created xsi:type="dcterms:W3CDTF">2012-12-11T20:48:19Z</dcterms:created>
  <dcterms:modified xsi:type="dcterms:W3CDTF">2022-08-10T23:18:36Z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